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CHAPUIS\affaires_en_cours\24004_CEA quai H1\06_H1_DCE\PIECES ECRITES\"/>
    </mc:Choice>
  </mc:AlternateContent>
  <xr:revisionPtr revIDLastSave="0" documentId="13_ncr:1_{711B7D64-9FEA-4189-B123-5520649FC09F}" xr6:coauthVersionLast="47" xr6:coauthVersionMax="47" xr10:uidLastSave="{00000000-0000-0000-0000-000000000000}"/>
  <bookViews>
    <workbookView xWindow="28680" yWindow="-120" windowWidth="29040" windowHeight="17520" xr2:uid="{788F8ECB-DC11-456D-B9D4-0AB748057366}"/>
  </bookViews>
  <sheets>
    <sheet name="DPGF L02-charpente" sheetId="11" r:id="rId1"/>
  </sheets>
  <definedNames>
    <definedName name="_xlnm.Print_Titles" localSheetId="0">'DPGF L02-charpente'!$20:$20</definedName>
    <definedName name="_xlnm.Print_Area" localSheetId="0">'DPGF L02-charpente'!$B$1:$I$58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46" i="11" l="1"/>
  <c r="G41" i="11"/>
  <c r="I42" i="11"/>
  <c r="I41" i="11"/>
  <c r="I39" i="11"/>
  <c r="I23" i="11"/>
  <c r="I22" i="11"/>
  <c r="I32" i="11"/>
  <c r="I31" i="11"/>
  <c r="I30" i="11"/>
  <c r="I29" i="11"/>
  <c r="I26" i="11"/>
  <c r="I25" i="11"/>
  <c r="G35" i="11"/>
  <c r="G38" i="11" s="1"/>
  <c r="I38" i="11" s="1"/>
  <c r="G33" i="11"/>
  <c r="I33" i="11" s="1"/>
  <c r="G28" i="11"/>
  <c r="I28" i="11" s="1"/>
  <c r="I35" i="11" l="1"/>
  <c r="I47" i="11" s="1"/>
  <c r="I48" i="11" s="1"/>
</calcChain>
</file>

<file path=xl/sharedStrings.xml><?xml version="1.0" encoding="utf-8"?>
<sst xmlns="http://schemas.openxmlformats.org/spreadsheetml/2006/main" count="89" uniqueCount="75">
  <si>
    <t>Maitrise d'Ouvrage :</t>
  </si>
  <si>
    <t>Maitre d'Œuvre :</t>
  </si>
  <si>
    <t>Code</t>
  </si>
  <si>
    <t>Désignation</t>
  </si>
  <si>
    <t>U</t>
  </si>
  <si>
    <t>PU
(€ HT)</t>
  </si>
  <si>
    <t>total
(€ HT)</t>
  </si>
  <si>
    <t>m²</t>
  </si>
  <si>
    <t>Ouvrages divers</t>
  </si>
  <si>
    <t>ens.</t>
  </si>
  <si>
    <t xml:space="preserve">TOTAL HT </t>
  </si>
  <si>
    <t>TVA (20%)</t>
  </si>
  <si>
    <t>TOTAL TTC</t>
  </si>
  <si>
    <t>Fait à ………………………………………………………….</t>
  </si>
  <si>
    <t>le ………………………………………………………………..</t>
  </si>
  <si>
    <r>
      <rPr>
        <b/>
        <sz val="11"/>
        <color theme="1"/>
        <rFont val="Calibri"/>
        <family val="2"/>
        <scheme val="minor"/>
      </rPr>
      <t>MAITRE D'OUVRAGE</t>
    </r>
    <r>
      <rPr>
        <sz val="11"/>
        <color theme="1"/>
        <rFont val="Calibri"/>
        <family val="2"/>
        <scheme val="minor"/>
      </rPr>
      <t xml:space="preserve">
Bon pour accord, signature </t>
    </r>
  </si>
  <si>
    <r>
      <rPr>
        <b/>
        <sz val="11"/>
        <color theme="1"/>
        <rFont val="Calibri"/>
        <family val="2"/>
        <scheme val="minor"/>
      </rPr>
      <t>ENTREPRISE</t>
    </r>
    <r>
      <rPr>
        <sz val="11"/>
        <color theme="1"/>
        <rFont val="Calibri"/>
        <family val="2"/>
        <scheme val="minor"/>
      </rPr>
      <t xml:space="preserve">
Tampon et signature </t>
    </r>
  </si>
  <si>
    <t>ml</t>
  </si>
  <si>
    <t>LOT n°02</t>
  </si>
  <si>
    <r>
      <t xml:space="preserve">Rénovation du quai de livraison du
</t>
    </r>
    <r>
      <rPr>
        <b/>
        <sz val="34"/>
        <color theme="4" tint="-0.249977111117893"/>
        <rFont val="Calibri"/>
        <family val="2"/>
        <scheme val="minor"/>
      </rPr>
      <t>Restaurant H1</t>
    </r>
    <r>
      <rPr>
        <sz val="14"/>
        <color theme="1"/>
        <rFont val="Calibri"/>
        <family val="2"/>
        <scheme val="minor"/>
      </rPr>
      <t xml:space="preserve">
Site du CEA, presqu'île scientifique</t>
    </r>
  </si>
  <si>
    <t>Architecte</t>
  </si>
  <si>
    <r>
      <rPr>
        <b/>
        <sz val="12"/>
        <rFont val="Calibri"/>
        <family val="2"/>
        <scheme val="minor"/>
      </rPr>
      <t>Volume 2 Architecture</t>
    </r>
    <r>
      <rPr>
        <sz val="11"/>
        <rFont val="Calibri"/>
        <family val="2"/>
        <scheme val="minor"/>
      </rPr>
      <t xml:space="preserve">
76 quai Perrière
38 000 Grenoble
Tél : 04 76 51 12 24</t>
    </r>
  </si>
  <si>
    <t>2.1</t>
  </si>
  <si>
    <t>2.2</t>
  </si>
  <si>
    <t>Charpentes métalliques - abri véhicule</t>
  </si>
  <si>
    <t>2.3</t>
  </si>
  <si>
    <t>Couverture Bac Acier</t>
  </si>
  <si>
    <t>2.3.1</t>
  </si>
  <si>
    <t>Surface courante</t>
  </si>
  <si>
    <t>Caniveau étanche</t>
  </si>
  <si>
    <t>Descentes d'Eaux Pluviales</t>
  </si>
  <si>
    <t>Profils de recouvrement</t>
  </si>
  <si>
    <t>Boites à eaux</t>
  </si>
  <si>
    <r>
      <rPr>
        <b/>
        <sz val="11"/>
        <color indexed="8"/>
        <rFont val="Calibri"/>
        <family val="2"/>
        <scheme val="minor"/>
      </rPr>
      <t>TOTAL DU LOT 02</t>
    </r>
    <r>
      <rPr>
        <sz val="11"/>
        <color theme="1"/>
        <rFont val="Calibri"/>
        <family val="2"/>
        <scheme val="minor"/>
      </rPr>
      <t xml:space="preserve"> - CHARPENTES MÉTALLIQUES / COUVERTURE</t>
    </r>
  </si>
  <si>
    <t>CHARPENTE MÉTALLIQUE et COUVERTURE</t>
  </si>
  <si>
    <t>2.3.2</t>
  </si>
  <si>
    <t>2.3.3</t>
  </si>
  <si>
    <t>2.3.4</t>
  </si>
  <si>
    <t>2.3.5</t>
  </si>
  <si>
    <t>2.4</t>
  </si>
  <si>
    <t>2.4.1</t>
  </si>
  <si>
    <t>Treille pour plantes grimpantes</t>
  </si>
  <si>
    <t>2.5</t>
  </si>
  <si>
    <t>2.5.1</t>
  </si>
  <si>
    <t>Brise-vue à ventelles</t>
  </si>
  <si>
    <r>
      <rPr>
        <b/>
        <sz val="12"/>
        <rFont val="Calibri"/>
        <family val="2"/>
        <scheme val="minor"/>
      </rPr>
      <t>Alp'Etudes</t>
    </r>
    <r>
      <rPr>
        <sz val="12"/>
        <rFont val="Calibri"/>
        <family val="2"/>
        <scheme val="minor"/>
      </rPr>
      <t xml:space="preserve">
</t>
    </r>
    <r>
      <rPr>
        <sz val="11"/>
        <rFont val="Calibri"/>
        <family val="2"/>
        <scheme val="minor"/>
      </rPr>
      <t>Centr’Alp - Bât. D
137 Rue Mayoussard
38 430 Moirans
Tél : 04 76 35 39 58</t>
    </r>
  </si>
  <si>
    <t>2.4.2</t>
  </si>
  <si>
    <t>Garde-corps</t>
  </si>
  <si>
    <t>Abri poubelles</t>
  </si>
  <si>
    <t>Abri véhicule</t>
  </si>
  <si>
    <t>2.2.1</t>
  </si>
  <si>
    <t>2.5.2</t>
  </si>
  <si>
    <t>2.1.1</t>
  </si>
  <si>
    <t>2.1.2</t>
  </si>
  <si>
    <t>2.4.3</t>
  </si>
  <si>
    <t>2.4.1.1</t>
  </si>
  <si>
    <t>Garde-corps à barreaudages verticaux Ht 102 cm</t>
  </si>
  <si>
    <t>Main-courante 1 lisse Ht 80 à 100 cm</t>
  </si>
  <si>
    <t>Montage d'un échafaudage en protection collective contre le risque de chute de hauteur avec platelage au-dessus de la porte d'entrée RdC</t>
  </si>
  <si>
    <r>
      <rPr>
        <b/>
        <sz val="12"/>
        <color theme="1"/>
        <rFont val="Calibri"/>
        <family val="2"/>
        <scheme val="minor"/>
      </rPr>
      <t>CEA Grenoble</t>
    </r>
    <r>
      <rPr>
        <b/>
        <sz val="14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Département Projets Exploitation et Ingénierie</t>
    </r>
    <r>
      <rPr>
        <b/>
        <sz val="14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17 avenue des Martyrs
38 054 GRENOBLE Cedex 9</t>
    </r>
  </si>
  <si>
    <t>40 avenue des Martyrs
38 100 GRENOBLE</t>
  </si>
  <si>
    <t>CSPS</t>
  </si>
  <si>
    <t>Contrôleur Technique</t>
  </si>
  <si>
    <r>
      <rPr>
        <b/>
        <sz val="12"/>
        <rFont val="Calibri"/>
        <family val="2"/>
        <scheme val="minor"/>
      </rPr>
      <t>Batic SPS</t>
    </r>
    <r>
      <rPr>
        <sz val="12"/>
        <rFont val="Calibri"/>
        <family val="2"/>
        <scheme val="minor"/>
      </rPr>
      <t xml:space="preserve">
</t>
    </r>
    <r>
      <rPr>
        <sz val="11"/>
        <rFont val="Calibri"/>
        <family val="2"/>
        <scheme val="minor"/>
      </rPr>
      <t>11 rue Clément Ader
38 130 Échirolles
Tél : 07 61 74 91 67</t>
    </r>
  </si>
  <si>
    <r>
      <rPr>
        <b/>
        <sz val="12"/>
        <rFont val="Calibri"/>
        <family val="2"/>
        <scheme val="minor"/>
      </rPr>
      <t>Dekra</t>
    </r>
    <r>
      <rPr>
        <sz val="11"/>
        <rFont val="Calibri"/>
        <family val="2"/>
        <scheme val="minor"/>
      </rPr>
      <t xml:space="preserve">
4-6 rue des Méridiens -Parc Sud Galaxie
38 130 Échirolles
Tél : 06 07 67 47 56</t>
    </r>
  </si>
  <si>
    <t>2.3.6</t>
  </si>
  <si>
    <t>Gouttière pendante</t>
  </si>
  <si>
    <r>
      <rPr>
        <b/>
        <sz val="16"/>
        <color theme="4" tint="-0.249977111117893"/>
        <rFont val="Calibri"/>
        <family val="2"/>
        <scheme val="minor"/>
      </rPr>
      <t>Avril</t>
    </r>
    <r>
      <rPr>
        <sz val="11"/>
        <color theme="1"/>
        <rFont val="Calibri"/>
        <family val="2"/>
        <scheme val="minor"/>
      </rPr>
      <t xml:space="preserve">
</t>
    </r>
    <r>
      <rPr>
        <sz val="12"/>
        <color theme="1"/>
        <rFont val="Calibri"/>
        <family val="2"/>
        <scheme val="minor"/>
      </rPr>
      <t>2025</t>
    </r>
  </si>
  <si>
    <t>DPGF</t>
  </si>
  <si>
    <t>Qté</t>
  </si>
  <si>
    <t>Cette DPGF est établi par la maitrise d'œuvre.
Quantités données à titre indicatif. Le fait de soumissionner suppose que l'entrepreneur a effectué une vérification de celles-ci.</t>
  </si>
  <si>
    <t>Plans d'exécution et de chantier</t>
  </si>
  <si>
    <t>Préparation de chantier</t>
  </si>
  <si>
    <t>Sécurité de chantier</t>
  </si>
  <si>
    <t>Dépose de l'ancien garde-corps présentant une pollution au plomb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</si>
</sst>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34"/>
      <color theme="4" tint="-0.249977111117893"/>
      <name val="Calibri"/>
      <family val="2"/>
      <scheme val="minor"/>
    </font>
    <font>
      <b/>
      <sz val="16"/>
      <color theme="4" tint="-0.249977111117893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4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0"/>
      <color theme="0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36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26"/>
      <color theme="0"/>
      <name val="Calibri"/>
      <family val="2"/>
      <scheme val="minor"/>
    </font>
    <font>
      <b/>
      <sz val="14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sz val="14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top" indent="1"/>
    </xf>
    <xf numFmtId="0" fontId="2" fillId="0" borderId="0" xfId="0" applyFont="1" applyAlignment="1">
      <alignment horizontal="left" vertical="top" wrapText="1"/>
    </xf>
    <xf numFmtId="0" fontId="2" fillId="2" borderId="0" xfId="0" applyFont="1" applyFill="1" applyAlignment="1">
      <alignment horizontal="right" vertical="top" wrapText="1" indent="1"/>
    </xf>
    <xf numFmtId="0" fontId="10" fillId="2" borderId="0" xfId="0" applyFont="1" applyFill="1" applyAlignment="1">
      <alignment horizontal="right" vertical="top" indent="1"/>
    </xf>
    <xf numFmtId="0" fontId="11" fillId="2" borderId="0" xfId="0" applyFont="1" applyFill="1" applyAlignment="1">
      <alignment horizontal="right" vertical="top" indent="1"/>
    </xf>
    <xf numFmtId="0" fontId="12" fillId="0" borderId="0" xfId="0" applyFont="1" applyAlignment="1">
      <alignment vertical="top"/>
    </xf>
    <xf numFmtId="0" fontId="0" fillId="0" borderId="0" xfId="0" applyAlignment="1">
      <alignment vertical="top"/>
    </xf>
    <xf numFmtId="0" fontId="14" fillId="0" borderId="0" xfId="0" applyFont="1" applyAlignment="1">
      <alignment vertical="top"/>
    </xf>
    <xf numFmtId="0" fontId="15" fillId="0" borderId="0" xfId="0" applyFont="1" applyAlignment="1">
      <alignment horizontal="right" vertical="top"/>
    </xf>
    <xf numFmtId="0" fontId="16" fillId="0" borderId="0" xfId="0" applyFont="1" applyAlignment="1">
      <alignment vertical="top"/>
    </xf>
    <xf numFmtId="0" fontId="16" fillId="0" borderId="0" xfId="0" applyFont="1" applyAlignment="1">
      <alignment horizontal="right" vertical="top"/>
    </xf>
    <xf numFmtId="0" fontId="18" fillId="0" borderId="0" xfId="0" applyFont="1" applyAlignment="1">
      <alignment vertical="top"/>
    </xf>
    <xf numFmtId="0" fontId="18" fillId="0" borderId="0" xfId="0" applyFont="1" applyAlignment="1">
      <alignment horizontal="left" vertical="center" wrapText="1" indent="1"/>
    </xf>
    <xf numFmtId="0" fontId="14" fillId="0" borderId="0" xfId="0" applyFont="1" applyAlignment="1">
      <alignment horizontal="right" vertical="top"/>
    </xf>
    <xf numFmtId="49" fontId="8" fillId="3" borderId="1" xfId="0" applyNumberFormat="1" applyFont="1" applyFill="1" applyBorder="1" applyAlignment="1">
      <alignment horizontal="right"/>
    </xf>
    <xf numFmtId="0" fontId="8" fillId="0" borderId="1" xfId="0" applyFont="1" applyBorder="1"/>
    <xf numFmtId="0" fontId="1" fillId="0" borderId="10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8" fillId="0" borderId="0" xfId="0" applyFont="1"/>
    <xf numFmtId="1" fontId="0" fillId="0" borderId="10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4" fillId="0" borderId="0" xfId="0" applyFont="1" applyAlignment="1">
      <alignment horizontal="left" vertical="center" inden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/>
    </xf>
    <xf numFmtId="2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3" borderId="0" xfId="0" applyFill="1" applyAlignment="1">
      <alignment horizontal="right" vertical="center" wrapText="1"/>
    </xf>
    <xf numFmtId="49" fontId="0" fillId="0" borderId="0" xfId="0" applyNumberFormat="1" applyAlignment="1">
      <alignment horizontal="left" vertical="center" wrapText="1"/>
    </xf>
    <xf numFmtId="0" fontId="0" fillId="0" borderId="0" xfId="0" applyAlignment="1">
      <alignment wrapText="1"/>
    </xf>
    <xf numFmtId="2" fontId="1" fillId="0" borderId="0" xfId="0" applyNumberFormat="1" applyFont="1" applyAlignment="1">
      <alignment vertical="center" wrapText="1"/>
    </xf>
    <xf numFmtId="164" fontId="1" fillId="0" borderId="0" xfId="0" applyNumberFormat="1" applyFont="1" applyAlignment="1">
      <alignment horizontal="left" vertical="center" wrapText="1"/>
    </xf>
    <xf numFmtId="49" fontId="0" fillId="3" borderId="0" xfId="0" applyNumberFormat="1" applyFill="1" applyAlignment="1">
      <alignment horizontal="left" vertical="center" wrapText="1"/>
    </xf>
    <xf numFmtId="164" fontId="0" fillId="3" borderId="0" xfId="0" applyNumberFormat="1" applyFill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23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top" wrapText="1"/>
    </xf>
    <xf numFmtId="11" fontId="0" fillId="0" borderId="0" xfId="0" applyNumberFormat="1" applyAlignment="1">
      <alignment wrapText="1"/>
    </xf>
    <xf numFmtId="0" fontId="21" fillId="0" borderId="0" xfId="0" applyFont="1" applyAlignment="1">
      <alignment vertical="top" wrapText="1"/>
    </xf>
    <xf numFmtId="0" fontId="8" fillId="3" borderId="2" xfId="0" applyFont="1" applyFill="1" applyBorder="1" applyAlignment="1">
      <alignment horizontal="left" indent="1"/>
    </xf>
    <xf numFmtId="49" fontId="0" fillId="0" borderId="1" xfId="0" applyNumberFormat="1" applyBorder="1" applyAlignment="1">
      <alignment horizontal="right"/>
    </xf>
    <xf numFmtId="1" fontId="0" fillId="0" borderId="10" xfId="0" applyNumberFormat="1" applyBorder="1" applyAlignment="1">
      <alignment horizontal="center"/>
    </xf>
    <xf numFmtId="1" fontId="1" fillId="3" borderId="10" xfId="0" applyNumberFormat="1" applyFont="1" applyFill="1" applyBorder="1" applyAlignment="1">
      <alignment horizontal="center"/>
    </xf>
    <xf numFmtId="0" fontId="22" fillId="3" borderId="10" xfId="0" applyFont="1" applyFill="1" applyBorder="1" applyAlignment="1">
      <alignment horizontal="center" wrapText="1"/>
    </xf>
    <xf numFmtId="164" fontId="22" fillId="3" borderId="10" xfId="0" applyNumberFormat="1" applyFont="1" applyFill="1" applyBorder="1" applyAlignment="1">
      <alignment horizontal="center" wrapText="1"/>
    </xf>
    <xf numFmtId="164" fontId="1" fillId="3" borderId="10" xfId="0" applyNumberFormat="1" applyFont="1" applyFill="1" applyBorder="1"/>
    <xf numFmtId="0" fontId="8" fillId="3" borderId="2" xfId="0" applyFont="1" applyFill="1" applyBorder="1"/>
    <xf numFmtId="0" fontId="0" fillId="0" borderId="10" xfId="0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164" fontId="0" fillId="0" borderId="1" xfId="0" applyNumberFormat="1" applyBorder="1" applyAlignment="1">
      <alignment horizontal="center"/>
    </xf>
    <xf numFmtId="0" fontId="16" fillId="0" borderId="0" xfId="0" applyFont="1" applyAlignment="1">
      <alignment horizontal="left" vertical="top" indent="1"/>
    </xf>
    <xf numFmtId="0" fontId="6" fillId="0" borderId="0" xfId="0" applyFont="1" applyAlignment="1">
      <alignment vertical="top"/>
    </xf>
    <xf numFmtId="164" fontId="1" fillId="0" borderId="10" xfId="0" applyNumberFormat="1" applyFont="1" applyBorder="1" applyAlignment="1">
      <alignment vertical="center"/>
    </xf>
    <xf numFmtId="164" fontId="0" fillId="0" borderId="0" xfId="0" applyNumberFormat="1" applyAlignment="1">
      <alignment horizontal="center"/>
    </xf>
    <xf numFmtId="2" fontId="0" fillId="0" borderId="10" xfId="0" applyNumberFormat="1" applyBorder="1" applyAlignment="1">
      <alignment horizontal="center"/>
    </xf>
    <xf numFmtId="2" fontId="1" fillId="3" borderId="10" xfId="0" applyNumberFormat="1" applyFont="1" applyFill="1" applyBorder="1"/>
    <xf numFmtId="164" fontId="1" fillId="0" borderId="0" xfId="0" applyNumberFormat="1" applyFont="1"/>
    <xf numFmtId="164" fontId="0" fillId="0" borderId="12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0" fontId="22" fillId="3" borderId="2" xfId="0" applyFont="1" applyFill="1" applyBorder="1" applyAlignment="1">
      <alignment horizontal="center" wrapText="1"/>
    </xf>
    <xf numFmtId="1" fontId="1" fillId="3" borderId="2" xfId="0" applyNumberFormat="1" applyFont="1" applyFill="1" applyBorder="1" applyAlignment="1">
      <alignment horizontal="center"/>
    </xf>
    <xf numFmtId="164" fontId="22" fillId="3" borderId="3" xfId="0" applyNumberFormat="1" applyFont="1" applyFill="1" applyBorder="1" applyAlignment="1">
      <alignment horizont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24" fillId="0" borderId="2" xfId="0" applyFont="1" applyBorder="1" applyAlignment="1">
      <alignment horizontal="left" vertical="center" wrapText="1" indent="1"/>
    </xf>
    <xf numFmtId="0" fontId="24" fillId="0" borderId="3" xfId="0" applyFont="1" applyBorder="1" applyAlignment="1">
      <alignment horizontal="left" vertical="center" wrapText="1" indent="1"/>
    </xf>
    <xf numFmtId="49" fontId="0" fillId="3" borderId="0" xfId="0" applyNumberFormat="1" applyFill="1" applyAlignment="1">
      <alignment horizontal="left" vertical="center" wrapText="1"/>
    </xf>
    <xf numFmtId="0" fontId="0" fillId="3" borderId="0" xfId="0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2" fontId="0" fillId="3" borderId="0" xfId="0" applyNumberFormat="1" applyFill="1" applyAlignment="1">
      <alignment horizontal="right" vertical="center" wrapText="1"/>
    </xf>
    <xf numFmtId="2" fontId="1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center"/>
    </xf>
    <xf numFmtId="0" fontId="19" fillId="0" borderId="0" xfId="0" applyFont="1" applyAlignment="1">
      <alignment horizontal="left" vertical="top" wrapText="1" indent="1"/>
    </xf>
    <xf numFmtId="0" fontId="21" fillId="0" borderId="0" xfId="0" applyFont="1" applyAlignment="1">
      <alignment horizontal="left" vertical="top" wrapText="1" inden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left" vertical="top" wrapText="1" indent="1"/>
    </xf>
    <xf numFmtId="0" fontId="2" fillId="0" borderId="0" xfId="0" applyFont="1" applyAlignment="1">
      <alignment horizontal="left" vertical="top" wrapText="1" indent="1"/>
    </xf>
    <xf numFmtId="0" fontId="6" fillId="0" borderId="0" xfId="0" applyFont="1" applyAlignment="1">
      <alignment horizontal="left" wrapText="1"/>
    </xf>
    <xf numFmtId="0" fontId="9" fillId="2" borderId="0" xfId="0" applyFont="1" applyFill="1" applyAlignment="1">
      <alignment horizontal="right" wrapText="1" indent="2"/>
    </xf>
    <xf numFmtId="0" fontId="9" fillId="2" borderId="0" xfId="0" applyFont="1" applyFill="1" applyAlignment="1">
      <alignment horizontal="right" vertical="top" indent="2"/>
    </xf>
    <xf numFmtId="0" fontId="13" fillId="2" borderId="0" xfId="0" applyFont="1" applyFill="1" applyAlignment="1">
      <alignment horizontal="right" vertical="top" indent="2"/>
    </xf>
    <xf numFmtId="0" fontId="7" fillId="0" borderId="0" xfId="0" applyFont="1" applyAlignment="1">
      <alignment horizontal="left" vertical="center" wrapText="1" indent="1"/>
    </xf>
    <xf numFmtId="0" fontId="17" fillId="0" borderId="0" xfId="0" applyFont="1" applyAlignment="1">
      <alignment horizontal="left"/>
    </xf>
    <xf numFmtId="0" fontId="23" fillId="0" borderId="0" xfId="0" applyFont="1" applyAlignment="1">
      <alignment horizontal="left" vertical="center" wrapText="1"/>
    </xf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0" fillId="0" borderId="2" xfId="0" applyBorder="1" applyAlignment="1">
      <alignment horizontal="left" wrapText="1"/>
    </xf>
    <xf numFmtId="49" fontId="0" fillId="0" borderId="4" xfId="0" applyNumberFormat="1" applyBorder="1" applyAlignment="1">
      <alignment horizontal="right"/>
    </xf>
    <xf numFmtId="2" fontId="0" fillId="0" borderId="12" xfId="0" applyNumberFormat="1" applyBorder="1" applyAlignment="1">
      <alignment horizontal="center"/>
    </xf>
    <xf numFmtId="0" fontId="0" fillId="0" borderId="5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1" fontId="0" fillId="0" borderId="12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2" fontId="0" fillId="0" borderId="11" xfId="0" applyNumberFormat="1" applyBorder="1" applyAlignment="1">
      <alignment horizontal="center"/>
    </xf>
    <xf numFmtId="1" fontId="0" fillId="0" borderId="11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49" fontId="0" fillId="0" borderId="7" xfId="0" applyNumberFormat="1" applyBorder="1" applyAlignment="1">
      <alignment horizontal="right"/>
    </xf>
    <xf numFmtId="49" fontId="23" fillId="0" borderId="1" xfId="0" applyNumberFormat="1" applyFont="1" applyBorder="1" applyAlignment="1">
      <alignment horizontal="right" vertical="top"/>
    </xf>
    <xf numFmtId="0" fontId="0" fillId="0" borderId="6" xfId="0" applyBorder="1" applyAlignment="1">
      <alignment horizontal="left" wrapText="1"/>
    </xf>
    <xf numFmtId="0" fontId="0" fillId="0" borderId="9" xfId="0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875E1-9D1A-4DF9-91BD-72A1A737ECEF}">
  <sheetPr>
    <pageSetUpPr fitToPage="1"/>
  </sheetPr>
  <dimension ref="B1:K60"/>
  <sheetViews>
    <sheetView tabSelected="1" zoomScaleNormal="100" workbookViewId="0">
      <selection activeCell="E63" sqref="E63"/>
    </sheetView>
  </sheetViews>
  <sheetFormatPr baseColWidth="10" defaultRowHeight="15" x14ac:dyDescent="0.25"/>
  <cols>
    <col min="1" max="1" width="85.7109375" customWidth="1"/>
    <col min="2" max="2" width="8.7109375" customWidth="1"/>
    <col min="3" max="3" width="25.7109375" customWidth="1"/>
    <col min="4" max="4" width="7.7109375" customWidth="1"/>
    <col min="5" max="5" width="10.7109375" customWidth="1"/>
    <col min="6" max="7" width="7.7109375" customWidth="1"/>
    <col min="8" max="9" width="10.7109375" customWidth="1"/>
    <col min="10" max="10" width="3.7109375" customWidth="1"/>
  </cols>
  <sheetData>
    <row r="1" spans="2:10" s="1" customFormat="1" ht="65.099999999999994" customHeight="1" x14ac:dyDescent="0.25">
      <c r="B1" s="81" t="s">
        <v>19</v>
      </c>
      <c r="C1" s="81"/>
      <c r="D1" s="81"/>
      <c r="H1" s="82" t="s">
        <v>67</v>
      </c>
      <c r="I1" s="82"/>
    </row>
    <row r="2" spans="2:10" s="1" customFormat="1" ht="65.099999999999994" customHeight="1" x14ac:dyDescent="0.25">
      <c r="B2" s="81"/>
      <c r="C2" s="81"/>
      <c r="D2" s="81"/>
    </row>
    <row r="3" spans="2:10" s="2" customFormat="1" ht="30" customHeight="1" x14ac:dyDescent="0.25">
      <c r="B3" s="83" t="s">
        <v>60</v>
      </c>
      <c r="C3" s="84"/>
      <c r="D3" s="84"/>
    </row>
    <row r="4" spans="2:10" ht="51" customHeight="1" x14ac:dyDescent="0.25">
      <c r="B4" s="3"/>
      <c r="C4" s="3"/>
      <c r="D4" s="3"/>
    </row>
    <row r="5" spans="2:10" ht="20.100000000000001" customHeight="1" x14ac:dyDescent="0.3">
      <c r="B5" s="85" t="s">
        <v>0</v>
      </c>
      <c r="C5" s="85"/>
      <c r="D5" s="85"/>
    </row>
    <row r="6" spans="2:10" ht="69.95" customHeight="1" x14ac:dyDescent="0.25">
      <c r="B6" s="89" t="s">
        <v>59</v>
      </c>
      <c r="C6" s="89"/>
      <c r="D6" s="89"/>
      <c r="E6" s="89"/>
      <c r="F6" s="89"/>
    </row>
    <row r="7" spans="2:10" ht="30" customHeight="1" x14ac:dyDescent="0.25">
      <c r="B7" s="3"/>
      <c r="C7" s="3"/>
      <c r="D7" s="3"/>
    </row>
    <row r="8" spans="2:10" ht="54.95" customHeight="1" x14ac:dyDescent="0.4">
      <c r="B8" s="4"/>
      <c r="C8" s="4"/>
      <c r="D8" s="4"/>
      <c r="E8" s="86" t="s">
        <v>68</v>
      </c>
      <c r="F8" s="86"/>
      <c r="G8" s="86"/>
      <c r="H8" s="86"/>
      <c r="I8" s="86"/>
    </row>
    <row r="9" spans="2:10" s="8" customFormat="1" ht="24.95" customHeight="1" x14ac:dyDescent="0.25">
      <c r="B9" s="5"/>
      <c r="C9" s="5"/>
      <c r="D9" s="5"/>
      <c r="E9" s="6"/>
      <c r="F9" s="6"/>
      <c r="G9" s="6"/>
      <c r="H9" s="87" t="s">
        <v>18</v>
      </c>
      <c r="I9" s="87"/>
      <c r="J9" s="7"/>
    </row>
    <row r="10" spans="2:10" s="8" customFormat="1" ht="54.95" customHeight="1" x14ac:dyDescent="0.25">
      <c r="B10" s="88" t="s">
        <v>34</v>
      </c>
      <c r="C10" s="88"/>
      <c r="D10" s="88"/>
      <c r="E10" s="88"/>
      <c r="F10" s="88"/>
      <c r="G10" s="88"/>
      <c r="H10" s="88"/>
      <c r="I10" s="88"/>
      <c r="J10" s="9"/>
    </row>
    <row r="11" spans="2:10" s="8" customFormat="1" ht="24.95" customHeight="1" x14ac:dyDescent="0.25">
      <c r="B11" s="10"/>
      <c r="C11" s="10"/>
      <c r="D11" s="10"/>
      <c r="E11" s="10"/>
      <c r="F11" s="10"/>
      <c r="G11" s="10"/>
      <c r="H11" s="10"/>
      <c r="I11" s="10"/>
      <c r="J11" s="9"/>
    </row>
    <row r="12" spans="2:10" s="13" customFormat="1" ht="24.95" customHeight="1" x14ac:dyDescent="0.25">
      <c r="B12" s="56" t="s">
        <v>1</v>
      </c>
      <c r="C12" s="11"/>
      <c r="D12" s="12"/>
      <c r="E12" s="12"/>
      <c r="F12" s="56" t="s">
        <v>20</v>
      </c>
      <c r="G12" s="56"/>
      <c r="H12" s="56"/>
      <c r="I12" s="56"/>
    </row>
    <row r="13" spans="2:10" s="13" customFormat="1" ht="84.95" customHeight="1" x14ac:dyDescent="0.25">
      <c r="B13" s="79" t="s">
        <v>45</v>
      </c>
      <c r="C13" s="79"/>
      <c r="D13" s="79"/>
      <c r="E13" s="55"/>
      <c r="F13" s="80" t="s">
        <v>21</v>
      </c>
      <c r="G13" s="80"/>
      <c r="H13" s="80"/>
      <c r="I13" s="80"/>
    </row>
    <row r="14" spans="2:10" s="13" customFormat="1" ht="24.95" customHeight="1" x14ac:dyDescent="0.25">
      <c r="B14" s="14"/>
      <c r="C14" s="14"/>
      <c r="D14" s="14"/>
      <c r="E14" s="12"/>
      <c r="F14" s="12"/>
      <c r="G14" s="12"/>
      <c r="H14" s="12"/>
      <c r="I14" s="12"/>
    </row>
    <row r="15" spans="2:10" s="13" customFormat="1" ht="20.100000000000001" customHeight="1" x14ac:dyDescent="0.25">
      <c r="B15" s="90" t="s">
        <v>61</v>
      </c>
      <c r="C15" s="90"/>
      <c r="D15" s="90"/>
      <c r="E15" s="90"/>
      <c r="F15" s="90" t="s">
        <v>62</v>
      </c>
      <c r="G15" s="90"/>
      <c r="H15" s="90"/>
      <c r="I15" s="90"/>
    </row>
    <row r="16" spans="2:10" s="13" customFormat="1" ht="65.099999999999994" customHeight="1" x14ac:dyDescent="0.25">
      <c r="B16" s="79" t="s">
        <v>63</v>
      </c>
      <c r="C16" s="79"/>
      <c r="D16" s="79"/>
      <c r="E16" s="43"/>
      <c r="F16" s="80" t="s">
        <v>64</v>
      </c>
      <c r="G16" s="80"/>
      <c r="H16" s="80"/>
      <c r="I16" s="80"/>
    </row>
    <row r="17" spans="2:11" s="13" customFormat="1" ht="24.95" customHeight="1" x14ac:dyDescent="0.25">
      <c r="B17" s="12"/>
      <c r="C17" s="12"/>
      <c r="D17" s="12"/>
      <c r="E17" s="12"/>
      <c r="F17" s="12"/>
      <c r="G17" s="12"/>
      <c r="H17" s="12"/>
      <c r="I17" s="12"/>
    </row>
    <row r="18" spans="2:11" ht="15" customHeight="1" x14ac:dyDescent="0.25">
      <c r="B18" s="15"/>
      <c r="C18" s="15"/>
      <c r="D18" s="15"/>
      <c r="E18" s="15"/>
      <c r="F18" s="15"/>
      <c r="G18" s="15"/>
      <c r="H18" s="15"/>
      <c r="I18" s="15"/>
      <c r="J18" s="9"/>
    </row>
    <row r="19" spans="2:11" s="1" customFormat="1" ht="54.95" customHeight="1" x14ac:dyDescent="0.25">
      <c r="B19" s="91" t="s">
        <v>70</v>
      </c>
      <c r="C19" s="91"/>
      <c r="D19" s="91"/>
      <c r="E19" s="91"/>
      <c r="F19" s="91"/>
      <c r="G19" s="91"/>
      <c r="H19" s="91"/>
      <c r="I19" s="91"/>
    </row>
    <row r="20" spans="2:11" ht="30" customHeight="1" x14ac:dyDescent="0.25">
      <c r="B20" s="17" t="s">
        <v>2</v>
      </c>
      <c r="C20" s="92" t="s">
        <v>3</v>
      </c>
      <c r="D20" s="92"/>
      <c r="E20" s="93"/>
      <c r="F20" s="18" t="s">
        <v>4</v>
      </c>
      <c r="G20" s="53" t="s">
        <v>69</v>
      </c>
      <c r="H20" s="19" t="s">
        <v>5</v>
      </c>
      <c r="I20" s="20" t="s">
        <v>6</v>
      </c>
    </row>
    <row r="21" spans="2:11" s="21" customFormat="1" ht="24.95" customHeight="1" x14ac:dyDescent="0.25">
      <c r="B21" s="16" t="s">
        <v>22</v>
      </c>
      <c r="C21" s="44" t="s">
        <v>72</v>
      </c>
      <c r="D21" s="64"/>
      <c r="E21" s="64"/>
      <c r="F21" s="65"/>
      <c r="G21" s="64"/>
      <c r="H21" s="64"/>
      <c r="I21" s="66"/>
      <c r="J21" s="61"/>
      <c r="K21"/>
    </row>
    <row r="22" spans="2:11" ht="17.100000000000001" customHeight="1" x14ac:dyDescent="0.25">
      <c r="B22" s="45" t="s">
        <v>52</v>
      </c>
      <c r="C22" s="67" t="s">
        <v>71</v>
      </c>
      <c r="D22" s="67"/>
      <c r="E22" s="68"/>
      <c r="F22" s="46" t="s">
        <v>9</v>
      </c>
      <c r="G22" s="52">
        <v>1</v>
      </c>
      <c r="H22" s="54"/>
      <c r="I22" s="59">
        <f>G22*H22</f>
        <v>0</v>
      </c>
      <c r="J22" s="58"/>
    </row>
    <row r="23" spans="2:11" ht="17.100000000000001" customHeight="1" x14ac:dyDescent="0.25">
      <c r="B23" s="45" t="s">
        <v>53</v>
      </c>
      <c r="C23" s="94" t="s">
        <v>73</v>
      </c>
      <c r="D23" s="67"/>
      <c r="E23" s="68"/>
      <c r="F23" s="46" t="s">
        <v>9</v>
      </c>
      <c r="G23" s="52">
        <v>1</v>
      </c>
      <c r="H23" s="54"/>
      <c r="I23" s="59">
        <f>G23*H23</f>
        <v>0</v>
      </c>
      <c r="J23" s="58"/>
    </row>
    <row r="24" spans="2:11" s="21" customFormat="1" ht="24.95" customHeight="1" x14ac:dyDescent="0.25">
      <c r="B24" s="16" t="s">
        <v>23</v>
      </c>
      <c r="C24" s="44" t="s">
        <v>24</v>
      </c>
      <c r="D24" s="51"/>
      <c r="E24" s="51"/>
      <c r="F24" s="47"/>
      <c r="G24" s="48"/>
      <c r="H24" s="49"/>
      <c r="I24" s="60"/>
      <c r="J24" s="78"/>
    </row>
    <row r="25" spans="2:11" ht="17.100000000000001" customHeight="1" x14ac:dyDescent="0.25">
      <c r="B25" s="45" t="s">
        <v>50</v>
      </c>
      <c r="C25" s="67" t="s">
        <v>49</v>
      </c>
      <c r="D25" s="67"/>
      <c r="E25" s="68"/>
      <c r="F25" s="46" t="s">
        <v>9</v>
      </c>
      <c r="G25" s="52">
        <v>1</v>
      </c>
      <c r="H25" s="54"/>
      <c r="I25" s="59">
        <f>G25*H25</f>
        <v>0</v>
      </c>
      <c r="J25" s="78"/>
    </row>
    <row r="26" spans="2:11" ht="17.100000000000001" customHeight="1" x14ac:dyDescent="0.25">
      <c r="B26" s="45" t="s">
        <v>50</v>
      </c>
      <c r="C26" s="67" t="s">
        <v>48</v>
      </c>
      <c r="D26" s="67"/>
      <c r="E26" s="68"/>
      <c r="F26" s="46" t="s">
        <v>9</v>
      </c>
      <c r="G26" s="52">
        <v>1</v>
      </c>
      <c r="H26" s="54"/>
      <c r="I26" s="59">
        <f>G26*H26</f>
        <v>0</v>
      </c>
      <c r="J26" s="78"/>
    </row>
    <row r="27" spans="2:11" s="21" customFormat="1" ht="24.95" customHeight="1" x14ac:dyDescent="0.25">
      <c r="B27" s="16" t="s">
        <v>25</v>
      </c>
      <c r="C27" s="44" t="s">
        <v>26</v>
      </c>
      <c r="D27" s="51"/>
      <c r="E27" s="51"/>
      <c r="F27" s="47"/>
      <c r="G27" s="48"/>
      <c r="H27" s="49"/>
      <c r="I27" s="60"/>
      <c r="J27" s="78"/>
    </row>
    <row r="28" spans="2:11" ht="17.100000000000001" customHeight="1" x14ac:dyDescent="0.25">
      <c r="B28" s="45" t="s">
        <v>27</v>
      </c>
      <c r="C28" s="67" t="s">
        <v>28</v>
      </c>
      <c r="D28" s="67"/>
      <c r="E28" s="68"/>
      <c r="F28" s="46" t="s">
        <v>7</v>
      </c>
      <c r="G28" s="52">
        <f>24+28</f>
        <v>52</v>
      </c>
      <c r="H28" s="54"/>
      <c r="I28" s="59">
        <f t="shared" ref="I28:I32" si="0">G28*H28</f>
        <v>0</v>
      </c>
      <c r="J28" s="78"/>
    </row>
    <row r="29" spans="2:11" ht="17.100000000000001" customHeight="1" x14ac:dyDescent="0.25">
      <c r="B29" s="45" t="s">
        <v>35</v>
      </c>
      <c r="C29" s="67" t="s">
        <v>29</v>
      </c>
      <c r="D29" s="67"/>
      <c r="E29" s="68"/>
      <c r="F29" s="46" t="s">
        <v>17</v>
      </c>
      <c r="G29" s="52">
        <v>4</v>
      </c>
      <c r="H29" s="54"/>
      <c r="I29" s="59">
        <f t="shared" si="0"/>
        <v>0</v>
      </c>
      <c r="J29" s="78"/>
    </row>
    <row r="30" spans="2:11" ht="17.100000000000001" customHeight="1" x14ac:dyDescent="0.25">
      <c r="B30" s="45" t="s">
        <v>36</v>
      </c>
      <c r="C30" s="67" t="s">
        <v>66</v>
      </c>
      <c r="D30" s="67"/>
      <c r="E30" s="68"/>
      <c r="F30" s="46" t="s">
        <v>17</v>
      </c>
      <c r="G30" s="52">
        <v>11</v>
      </c>
      <c r="H30" s="54"/>
      <c r="I30" s="59">
        <f t="shared" si="0"/>
        <v>0</v>
      </c>
      <c r="J30" s="78"/>
    </row>
    <row r="31" spans="2:11" ht="16.5" customHeight="1" x14ac:dyDescent="0.25">
      <c r="B31" s="45" t="s">
        <v>37</v>
      </c>
      <c r="C31" s="67" t="s">
        <v>32</v>
      </c>
      <c r="D31" s="67"/>
      <c r="E31" s="68"/>
      <c r="F31" s="46" t="s">
        <v>4</v>
      </c>
      <c r="G31" s="52">
        <v>2</v>
      </c>
      <c r="H31" s="54"/>
      <c r="I31" s="59">
        <f t="shared" si="0"/>
        <v>0</v>
      </c>
      <c r="J31" s="78"/>
    </row>
    <row r="32" spans="2:11" ht="17.100000000000001" customHeight="1" x14ac:dyDescent="0.25">
      <c r="B32" s="45" t="s">
        <v>38</v>
      </c>
      <c r="C32" s="67" t="s">
        <v>30</v>
      </c>
      <c r="D32" s="67"/>
      <c r="E32" s="68"/>
      <c r="F32" s="46" t="s">
        <v>17</v>
      </c>
      <c r="G32" s="52">
        <v>6</v>
      </c>
      <c r="H32" s="54"/>
      <c r="I32" s="59">
        <f t="shared" si="0"/>
        <v>0</v>
      </c>
      <c r="J32" s="78"/>
    </row>
    <row r="33" spans="2:10" ht="17.100000000000001" customHeight="1" x14ac:dyDescent="0.25">
      <c r="B33" s="45" t="s">
        <v>65</v>
      </c>
      <c r="C33" s="67" t="s">
        <v>31</v>
      </c>
      <c r="D33" s="67"/>
      <c r="E33" s="68"/>
      <c r="F33" s="46" t="s">
        <v>17</v>
      </c>
      <c r="G33" s="52">
        <f>26+19</f>
        <v>45</v>
      </c>
      <c r="H33" s="54"/>
      <c r="I33" s="59">
        <f t="shared" ref="I33" si="1">G33*H33</f>
        <v>0</v>
      </c>
      <c r="J33" s="78"/>
    </row>
    <row r="34" spans="2:10" s="21" customFormat="1" ht="24.95" customHeight="1" x14ac:dyDescent="0.25">
      <c r="B34" s="16" t="s">
        <v>39</v>
      </c>
      <c r="C34" s="44" t="s">
        <v>47</v>
      </c>
      <c r="D34" s="51"/>
      <c r="E34" s="51"/>
      <c r="F34" s="47"/>
      <c r="G34" s="48"/>
      <c r="H34" s="49"/>
      <c r="I34" s="50"/>
      <c r="J34" s="26"/>
    </row>
    <row r="35" spans="2:10" ht="17.100000000000001" customHeight="1" x14ac:dyDescent="0.25">
      <c r="B35" s="95" t="s">
        <v>40</v>
      </c>
      <c r="C35" s="97" t="s">
        <v>74</v>
      </c>
      <c r="D35" s="97"/>
      <c r="E35" s="106"/>
      <c r="F35" s="99" t="s">
        <v>17</v>
      </c>
      <c r="G35" s="100">
        <f>8.8+3.3</f>
        <v>12.100000000000001</v>
      </c>
      <c r="H35" s="62"/>
      <c r="I35" s="96">
        <f t="shared" ref="I35" si="2">G35*H35</f>
        <v>0</v>
      </c>
      <c r="J35" s="26"/>
    </row>
    <row r="36" spans="2:10" ht="17.100000000000001" customHeight="1" x14ac:dyDescent="0.25">
      <c r="B36" s="104"/>
      <c r="C36" s="98"/>
      <c r="D36" s="98"/>
      <c r="E36" s="107"/>
      <c r="F36" s="102"/>
      <c r="G36" s="103"/>
      <c r="H36" s="63"/>
      <c r="I36" s="101"/>
      <c r="J36" s="26"/>
    </row>
    <row r="37" spans="2:10" ht="45" customHeight="1" x14ac:dyDescent="0.25">
      <c r="B37" s="105" t="s">
        <v>55</v>
      </c>
      <c r="C37" s="69" t="s">
        <v>58</v>
      </c>
      <c r="D37" s="69"/>
      <c r="E37" s="70"/>
      <c r="F37" s="22" t="s">
        <v>4</v>
      </c>
      <c r="G37" s="24">
        <v>1</v>
      </c>
      <c r="H37" s="23"/>
      <c r="I37" s="57"/>
      <c r="J37" s="26"/>
    </row>
    <row r="38" spans="2:10" ht="17.100000000000001" customHeight="1" x14ac:dyDescent="0.25">
      <c r="B38" s="45" t="s">
        <v>46</v>
      </c>
      <c r="C38" s="67" t="s">
        <v>56</v>
      </c>
      <c r="D38" s="67"/>
      <c r="E38" s="68"/>
      <c r="F38" s="46" t="s">
        <v>17</v>
      </c>
      <c r="G38" s="52">
        <f>G35+1.8</f>
        <v>13.900000000000002</v>
      </c>
      <c r="H38" s="54"/>
      <c r="I38" s="59">
        <f t="shared" ref="I38:I39" si="3">G38*H38</f>
        <v>0</v>
      </c>
      <c r="J38" s="26"/>
    </row>
    <row r="39" spans="2:10" ht="17.100000000000001" customHeight="1" x14ac:dyDescent="0.25">
      <c r="B39" s="45" t="s">
        <v>54</v>
      </c>
      <c r="C39" s="67" t="s">
        <v>57</v>
      </c>
      <c r="D39" s="67"/>
      <c r="E39" s="68"/>
      <c r="F39" s="46" t="s">
        <v>17</v>
      </c>
      <c r="G39" s="52">
        <v>4.2</v>
      </c>
      <c r="H39" s="54"/>
      <c r="I39" s="59">
        <f t="shared" si="3"/>
        <v>0</v>
      </c>
      <c r="J39" s="26"/>
    </row>
    <row r="40" spans="2:10" s="21" customFormat="1" ht="24.95" customHeight="1" x14ac:dyDescent="0.25">
      <c r="B40" s="16" t="s">
        <v>42</v>
      </c>
      <c r="C40" s="44" t="s">
        <v>8</v>
      </c>
      <c r="D40" s="51"/>
      <c r="E40" s="51"/>
      <c r="F40" s="47"/>
      <c r="G40" s="48"/>
      <c r="H40" s="49"/>
      <c r="I40" s="50"/>
      <c r="J40" s="26"/>
    </row>
    <row r="41" spans="2:10" ht="17.100000000000001" customHeight="1" x14ac:dyDescent="0.25">
      <c r="B41" s="45" t="s">
        <v>43</v>
      </c>
      <c r="C41" s="67" t="s">
        <v>44</v>
      </c>
      <c r="D41" s="67"/>
      <c r="E41" s="68"/>
      <c r="F41" s="46" t="s">
        <v>7</v>
      </c>
      <c r="G41" s="59">
        <f>10.65*2.1</f>
        <v>22.365000000000002</v>
      </c>
      <c r="H41" s="54"/>
      <c r="I41" s="59">
        <f t="shared" ref="I41:I42" si="4">G41*H41</f>
        <v>0</v>
      </c>
      <c r="J41" s="26"/>
    </row>
    <row r="42" spans="2:10" ht="17.100000000000001" customHeight="1" x14ac:dyDescent="0.25">
      <c r="B42" s="45" t="s">
        <v>51</v>
      </c>
      <c r="C42" s="67" t="s">
        <v>41</v>
      </c>
      <c r="D42" s="67"/>
      <c r="E42" s="68"/>
      <c r="F42" s="46" t="s">
        <v>4</v>
      </c>
      <c r="G42" s="52">
        <v>4</v>
      </c>
      <c r="H42" s="54"/>
      <c r="I42" s="59">
        <f t="shared" si="4"/>
        <v>0</v>
      </c>
      <c r="J42" s="26"/>
    </row>
    <row r="43" spans="2:10" ht="15.75" x14ac:dyDescent="0.25">
      <c r="C43" s="27"/>
      <c r="D43" s="25"/>
      <c r="E43" s="25"/>
      <c r="F43" s="25"/>
      <c r="G43" s="28"/>
      <c r="H43" s="29"/>
      <c r="I43" s="29"/>
      <c r="J43" s="25"/>
    </row>
    <row r="44" spans="2:10" ht="8.1" customHeight="1" x14ac:dyDescent="0.25">
      <c r="B44" s="71"/>
      <c r="C44" s="72" t="s">
        <v>33</v>
      </c>
      <c r="D44" s="72"/>
      <c r="E44" s="72"/>
      <c r="F44" s="72"/>
      <c r="G44" s="72"/>
      <c r="H44" s="30"/>
      <c r="I44" s="30"/>
    </row>
    <row r="45" spans="2:10" ht="8.1" customHeight="1" x14ac:dyDescent="0.25">
      <c r="B45" s="71"/>
      <c r="C45" s="72"/>
      <c r="D45" s="72"/>
      <c r="E45" s="72"/>
      <c r="F45" s="72"/>
      <c r="G45" s="72"/>
      <c r="H45" s="30"/>
      <c r="I45" s="30"/>
    </row>
    <row r="46" spans="2:10" x14ac:dyDescent="0.25">
      <c r="B46" s="31"/>
      <c r="C46" s="32"/>
      <c r="D46" s="32"/>
      <c r="E46" s="33"/>
      <c r="F46" s="33"/>
      <c r="G46" s="75" t="s">
        <v>10</v>
      </c>
      <c r="H46" s="75"/>
      <c r="I46" s="34">
        <f>SUM(I22:I42)</f>
        <v>0</v>
      </c>
    </row>
    <row r="47" spans="2:10" x14ac:dyDescent="0.25">
      <c r="B47" s="35"/>
      <c r="C47" s="35"/>
      <c r="D47" s="76"/>
      <c r="E47" s="76"/>
      <c r="F47" s="76"/>
      <c r="G47" s="72" t="s">
        <v>11</v>
      </c>
      <c r="H47" s="72"/>
      <c r="I47" s="36">
        <f>20%*I46</f>
        <v>0</v>
      </c>
    </row>
    <row r="48" spans="2:10" x14ac:dyDescent="0.25">
      <c r="B48" s="31"/>
      <c r="C48" s="32"/>
      <c r="D48" s="77"/>
      <c r="E48" s="77"/>
      <c r="F48" s="77"/>
      <c r="G48" s="75" t="s">
        <v>12</v>
      </c>
      <c r="H48" s="75"/>
      <c r="I48" s="34">
        <f>I47+I46</f>
        <v>0</v>
      </c>
    </row>
    <row r="49" spans="2:9" ht="6.95" customHeight="1" x14ac:dyDescent="0.25">
      <c r="B49" s="31"/>
      <c r="C49" s="37"/>
      <c r="D49" s="37"/>
      <c r="E49" s="37"/>
      <c r="F49" s="37"/>
      <c r="G49" s="38"/>
      <c r="H49" s="37"/>
      <c r="I49" s="37"/>
    </row>
    <row r="50" spans="2:9" ht="6.95" customHeight="1" x14ac:dyDescent="0.25">
      <c r="B50" s="31"/>
      <c r="C50" s="32"/>
      <c r="D50" s="39"/>
      <c r="E50" s="32"/>
      <c r="F50" s="32"/>
      <c r="G50" s="32"/>
      <c r="H50" s="32"/>
      <c r="I50" s="32"/>
    </row>
    <row r="51" spans="2:9" x14ac:dyDescent="0.25">
      <c r="B51" s="31"/>
      <c r="C51" s="73" t="s">
        <v>13</v>
      </c>
      <c r="D51" s="73"/>
      <c r="E51" s="73"/>
      <c r="F51" s="73"/>
      <c r="G51" s="40"/>
      <c r="H51" s="40"/>
      <c r="I51" s="40"/>
    </row>
    <row r="52" spans="2:9" ht="6.95" customHeight="1" x14ac:dyDescent="0.25">
      <c r="B52" s="31"/>
      <c r="C52" s="32"/>
      <c r="D52" s="32"/>
      <c r="E52" s="32"/>
      <c r="F52" s="32"/>
      <c r="G52" s="32"/>
      <c r="H52" s="32"/>
      <c r="I52" s="32"/>
    </row>
    <row r="53" spans="2:9" x14ac:dyDescent="0.25">
      <c r="B53" s="31"/>
      <c r="C53" s="73" t="s">
        <v>14</v>
      </c>
      <c r="D53" s="73"/>
      <c r="E53" s="73"/>
      <c r="F53" s="73"/>
      <c r="G53" s="40"/>
      <c r="H53" s="40"/>
      <c r="I53" s="40"/>
    </row>
    <row r="54" spans="2:9" x14ac:dyDescent="0.25">
      <c r="B54" s="31"/>
      <c r="C54" s="32"/>
      <c r="D54" s="32"/>
      <c r="E54" s="41"/>
      <c r="F54" s="41"/>
      <c r="G54" s="41"/>
      <c r="H54" s="32"/>
      <c r="I54" s="32"/>
    </row>
    <row r="55" spans="2:9" x14ac:dyDescent="0.25">
      <c r="B55" s="31"/>
      <c r="C55" s="32"/>
      <c r="D55" s="41"/>
      <c r="E55" s="41"/>
      <c r="F55" s="41"/>
      <c r="G55" s="41"/>
      <c r="H55" s="32"/>
      <c r="I55" s="32"/>
    </row>
    <row r="56" spans="2:9" x14ac:dyDescent="0.25">
      <c r="B56" s="31"/>
      <c r="C56" s="74" t="s">
        <v>15</v>
      </c>
      <c r="D56" s="74"/>
      <c r="E56" s="41"/>
      <c r="F56" s="74" t="s">
        <v>16</v>
      </c>
      <c r="G56" s="74"/>
      <c r="H56" s="74"/>
      <c r="I56" s="74"/>
    </row>
    <row r="57" spans="2:9" x14ac:dyDescent="0.25">
      <c r="B57" s="31"/>
      <c r="C57" s="74"/>
      <c r="D57" s="74"/>
      <c r="E57" s="41"/>
      <c r="F57" s="74"/>
      <c r="G57" s="74"/>
      <c r="H57" s="74"/>
      <c r="I57" s="74"/>
    </row>
    <row r="58" spans="2:9" x14ac:dyDescent="0.25">
      <c r="B58" s="31"/>
      <c r="C58" s="32"/>
      <c r="D58" s="32"/>
      <c r="E58" s="32"/>
      <c r="F58" s="32"/>
      <c r="G58" s="32"/>
      <c r="H58" s="32"/>
      <c r="I58" s="32"/>
    </row>
    <row r="59" spans="2:9" x14ac:dyDescent="0.25">
      <c r="B59" s="31"/>
      <c r="C59" s="42"/>
      <c r="D59" s="32"/>
      <c r="E59" s="32"/>
      <c r="F59" s="32"/>
      <c r="G59" s="32"/>
      <c r="H59" s="32"/>
      <c r="I59" s="32"/>
    </row>
    <row r="60" spans="2:9" x14ac:dyDescent="0.25">
      <c r="B60" s="31"/>
      <c r="C60" s="32"/>
      <c r="D60" s="32"/>
      <c r="E60" s="32"/>
      <c r="F60" s="32"/>
      <c r="G60" s="32"/>
      <c r="H60" s="32"/>
      <c r="I60" s="32"/>
    </row>
  </sheetData>
  <mergeCells count="44">
    <mergeCell ref="C35:E36"/>
    <mergeCell ref="B44:B45"/>
    <mergeCell ref="C44:G45"/>
    <mergeCell ref="G46:H46"/>
    <mergeCell ref="D47:F47"/>
    <mergeCell ref="G47:H47"/>
    <mergeCell ref="C51:F51"/>
    <mergeCell ref="C53:F53"/>
    <mergeCell ref="C56:D57"/>
    <mergeCell ref="F56:I57"/>
    <mergeCell ref="D48:F48"/>
    <mergeCell ref="G48:H48"/>
    <mergeCell ref="C42:E42"/>
    <mergeCell ref="C39:E39"/>
    <mergeCell ref="C41:E41"/>
    <mergeCell ref="C37:E37"/>
    <mergeCell ref="C38:E38"/>
    <mergeCell ref="J24:J33"/>
    <mergeCell ref="C25:E25"/>
    <mergeCell ref="C33:E33"/>
    <mergeCell ref="C32:E32"/>
    <mergeCell ref="C30:E30"/>
    <mergeCell ref="C31:E31"/>
    <mergeCell ref="B15:E15"/>
    <mergeCell ref="F15:I15"/>
    <mergeCell ref="C29:E29"/>
    <mergeCell ref="C26:E26"/>
    <mergeCell ref="C28:E28"/>
    <mergeCell ref="E8:I8"/>
    <mergeCell ref="C22:E22"/>
    <mergeCell ref="C23:E23"/>
    <mergeCell ref="B1:D2"/>
    <mergeCell ref="H1:I1"/>
    <mergeCell ref="B3:D3"/>
    <mergeCell ref="B5:D5"/>
    <mergeCell ref="B6:F6"/>
    <mergeCell ref="B19:I19"/>
    <mergeCell ref="C20:E20"/>
    <mergeCell ref="B16:D16"/>
    <mergeCell ref="F16:I16"/>
    <mergeCell ref="H9:I9"/>
    <mergeCell ref="B10:I10"/>
    <mergeCell ref="B13:D13"/>
    <mergeCell ref="F13:I13"/>
  </mergeCells>
  <printOptions horizontalCentered="1"/>
  <pageMargins left="0.70866141732283472" right="0.70866141732283472" top="1.1417322834645669" bottom="0.74803149606299213" header="0.70866141732283472" footer="0.31496062992125984"/>
  <pageSetup paperSize="9" scale="97" fitToHeight="0" orientation="portrait" r:id="rId1"/>
  <headerFooter>
    <oddHeader>&amp;L&amp;9MOE : Alp'Études et Volume 2 Architecture
MOA : CEA Grenoble&amp;R&amp;"-,Italique"&amp;9DPGF - lot 02_ind. E
CHARPENTE MÉTALLIQUE et COUVERTURE</oddHeader>
    <oddFooter>&amp;R&amp;10&amp;P/&amp;N</oddFooter>
  </headerFooter>
  <rowBreaks count="1" manualBreakCount="1">
    <brk id="17" min="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L02-charpente</vt:lpstr>
      <vt:lpstr>'DPGF L02-charpente'!Impression_des_titres</vt:lpstr>
      <vt:lpstr>'DPGF L02-charpente'!Zone_d_impression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pc3</dc:creator>
  <cp:lastModifiedBy>Louise Balliet</cp:lastModifiedBy>
  <cp:lastPrinted>2025-04-23T13:56:01Z</cp:lastPrinted>
  <dcterms:created xsi:type="dcterms:W3CDTF">2019-12-03T10:29:43Z</dcterms:created>
  <dcterms:modified xsi:type="dcterms:W3CDTF">2025-04-23T13:59:47Z</dcterms:modified>
</cp:coreProperties>
</file>